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Смета 2018" sheetId="8" r:id="rId1"/>
  </sheets>
  <calcPr calcId="125725"/>
</workbook>
</file>

<file path=xl/calcChain.xml><?xml version="1.0" encoding="utf-8"?>
<calcChain xmlns="http://schemas.openxmlformats.org/spreadsheetml/2006/main">
  <c r="B61" i="8"/>
  <c r="C61" s="1"/>
  <c r="C38" l="1"/>
  <c r="C64"/>
  <c r="C63"/>
  <c r="C62"/>
  <c r="D24"/>
  <c r="D38" l="1"/>
</calcChain>
</file>

<file path=xl/sharedStrings.xml><?xml version="1.0" encoding="utf-8"?>
<sst xmlns="http://schemas.openxmlformats.org/spreadsheetml/2006/main" count="45" uniqueCount="41">
  <si>
    <t>Резерв на отпуск</t>
  </si>
  <si>
    <t>Водоснабжение МОП</t>
  </si>
  <si>
    <t>Всего расходы:</t>
  </si>
  <si>
    <t>Зарплата Аварийно-диспетчерской службы</t>
  </si>
  <si>
    <t>квартиры</t>
  </si>
  <si>
    <t>паркинги</t>
  </si>
  <si>
    <t>в месяц</t>
  </si>
  <si>
    <r>
      <t xml:space="preserve">Сервисное обслуживаниеи УУТЭ на отопление </t>
    </r>
    <r>
      <rPr>
        <b/>
        <u/>
        <sz val="10"/>
        <rFont val="Arial"/>
        <family val="2"/>
        <charset val="204"/>
      </rPr>
      <t>(по текущим тарифам)</t>
    </r>
  </si>
  <si>
    <r>
      <t>Освещение  МОП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(по текущим тарифам)</t>
    </r>
  </si>
  <si>
    <t>нежилые помещения</t>
  </si>
  <si>
    <t>в месяц в т.р</t>
  </si>
  <si>
    <t>План на год т.р.</t>
  </si>
  <si>
    <t>Резервный фонд</t>
  </si>
  <si>
    <t>Утверждаю</t>
  </si>
  <si>
    <t xml:space="preserve">Председатель ТСЖ "Материк Сервис" </t>
  </si>
  <si>
    <t>________________ Овсянников В.К.</t>
  </si>
  <si>
    <t>Площадь домов</t>
  </si>
  <si>
    <t xml:space="preserve"> Отчисление на отпуск</t>
  </si>
  <si>
    <t>2,3,4сек    по ул.Ленинская д 119     /     5,6,7 сек     по ул.Рабочая 43</t>
  </si>
  <si>
    <t>РАСХОДЫ СВЯЗАННЫЕ С ЭКСПЛУАТАЦИЕЙ ДОМА</t>
  </si>
  <si>
    <t>ТЕКУЩИЙ РЕМОНТ</t>
  </si>
  <si>
    <t xml:space="preserve">  Смета</t>
  </si>
  <si>
    <r>
      <rPr>
        <sz val="10"/>
        <rFont val="Arial"/>
        <family val="2"/>
        <charset val="204"/>
      </rPr>
      <t>Банковское обслуживание</t>
    </r>
    <r>
      <rPr>
        <b/>
        <sz val="10"/>
        <rFont val="Arial"/>
        <family val="2"/>
        <charset val="204"/>
      </rPr>
      <t xml:space="preserve">                                      ( по текущим тарифам)</t>
    </r>
  </si>
  <si>
    <t xml:space="preserve"> Сотовая связь и транспортные расходы</t>
  </si>
  <si>
    <t>Налог УСН</t>
  </si>
  <si>
    <r>
      <t xml:space="preserve">Тех. Освидетельствование и страхование лифтов, ТО лифтов  </t>
    </r>
    <r>
      <rPr>
        <b/>
        <u/>
        <sz val="10"/>
        <rFont val="Arial"/>
        <family val="2"/>
        <charset val="204"/>
      </rPr>
      <t>(по текещим тарифам)</t>
    </r>
  </si>
  <si>
    <t xml:space="preserve"> Фонд заработной платы</t>
  </si>
  <si>
    <t>Почтовые,консультативниые расходы,ремонт оргтехники, компьютерные программы, обучение персонала,  (аврийные и не предвиденные работы), юридическое сопровождение,ТО пожарной сигнализации и систем дымоудаления,                                                услуги телефонии и интернета.Инвентарь,хоз.принадлежности,канцтовары,инструмент слесаря,сварщика,дворника,спецодежда,расходные материалы,оборудование, очистка кровли и территории от снега</t>
  </si>
  <si>
    <t>Площадь дома  кв.м.</t>
  </si>
  <si>
    <t xml:space="preserve"> 6 р  за  1м2    в месяц</t>
  </si>
  <si>
    <t xml:space="preserve"> на содержание и обслуживание домов на 2021 г</t>
  </si>
  <si>
    <t>Смета на содержиние аварийно диспетчерской службы на 2021 год (7 чел.)</t>
  </si>
  <si>
    <t xml:space="preserve">Налоги в ПФР 22% </t>
  </si>
  <si>
    <t>Налоги в ФСС 3,1%</t>
  </si>
  <si>
    <t>Наолг  ФОМС 5,1%</t>
  </si>
  <si>
    <t>6111  :  24252  /   12 мес  =  21 р   за   1м2</t>
  </si>
  <si>
    <t>873  :  24252  / 12 мес  =   3 р   за 1м2</t>
  </si>
  <si>
    <t xml:space="preserve"> 24 р  за  1м2        в месяц</t>
  </si>
  <si>
    <t>Отчисления с ФОТ 30,2%</t>
  </si>
  <si>
    <t>план на 2021 год</t>
  </si>
  <si>
    <t>1746,14 :24252 /  12 мес.= 6 р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</si>
</sst>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Arial"/>
    </font>
    <font>
      <b/>
      <sz val="14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u/>
      <sz val="14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3" fontId="0" fillId="0" borderId="1" xfId="0" applyNumberFormat="1" applyBorder="1"/>
    <xf numFmtId="49" fontId="1" fillId="0" borderId="2" xfId="0" applyNumberFormat="1" applyFont="1" applyBorder="1" applyAlignment="1">
      <alignment wrapText="1"/>
    </xf>
    <xf numFmtId="3" fontId="0" fillId="0" borderId="4" xfId="0" applyNumberFormat="1" applyBorder="1"/>
    <xf numFmtId="3" fontId="0" fillId="0" borderId="5" xfId="0" applyNumberFormat="1" applyBorder="1"/>
    <xf numFmtId="0" fontId="0" fillId="0" borderId="10" xfId="0" applyBorder="1" applyAlignment="1">
      <alignment horizontal="center" vertical="center" wrapText="1"/>
    </xf>
    <xf numFmtId="0" fontId="2" fillId="0" borderId="2" xfId="0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 applyAlignment="1"/>
    <xf numFmtId="2" fontId="2" fillId="0" borderId="0" xfId="0" applyNumberFormat="1" applyFont="1"/>
    <xf numFmtId="2" fontId="2" fillId="0" borderId="18" xfId="0" applyNumberFormat="1" applyFont="1" applyBorder="1" applyAlignment="1">
      <alignment horizontal="center"/>
    </xf>
    <xf numFmtId="0" fontId="5" fillId="0" borderId="0" xfId="0" applyFont="1"/>
    <xf numFmtId="49" fontId="5" fillId="0" borderId="5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3" fontId="0" fillId="0" borderId="15" xfId="0" applyNumberFormat="1" applyBorder="1" applyAlignment="1"/>
    <xf numFmtId="49" fontId="0" fillId="0" borderId="12" xfId="0" applyNumberFormat="1" applyBorder="1" applyAlignment="1">
      <alignment wrapText="1"/>
    </xf>
    <xf numFmtId="0" fontId="2" fillId="0" borderId="26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15" xfId="0" applyFont="1" applyBorder="1"/>
    <xf numFmtId="0" fontId="2" fillId="0" borderId="14" xfId="0" applyFont="1" applyBorder="1"/>
    <xf numFmtId="3" fontId="0" fillId="0" borderId="1" xfId="0" applyNumberFormat="1" applyBorder="1" applyAlignment="1"/>
    <xf numFmtId="3" fontId="7" fillId="0" borderId="1" xfId="0" applyNumberFormat="1" applyFont="1" applyFill="1" applyBorder="1"/>
    <xf numFmtId="2" fontId="2" fillId="0" borderId="14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left" wrapText="1"/>
    </xf>
    <xf numFmtId="49" fontId="5" fillId="0" borderId="26" xfId="0" applyNumberFormat="1" applyFont="1" applyFill="1" applyBorder="1" applyAlignment="1">
      <alignment wrapText="1"/>
    </xf>
    <xf numFmtId="3" fontId="0" fillId="0" borderId="2" xfId="0" applyNumberFormat="1" applyBorder="1"/>
    <xf numFmtId="49" fontId="5" fillId="0" borderId="0" xfId="0" applyNumberFormat="1" applyFont="1" applyFill="1" applyBorder="1" applyAlignment="1">
      <alignment wrapText="1"/>
    </xf>
    <xf numFmtId="3" fontId="0" fillId="0" borderId="0" xfId="0" applyNumberFormat="1" applyBorder="1"/>
    <xf numFmtId="49" fontId="5" fillId="0" borderId="27" xfId="0" applyNumberFormat="1" applyFont="1" applyBorder="1" applyAlignment="1">
      <alignment wrapText="1"/>
    </xf>
    <xf numFmtId="49" fontId="5" fillId="0" borderId="30" xfId="0" applyNumberFormat="1" applyFont="1" applyFill="1" applyBorder="1" applyAlignment="1">
      <alignment horizontal="left" wrapText="1"/>
    </xf>
    <xf numFmtId="0" fontId="5" fillId="0" borderId="2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wrapText="1"/>
    </xf>
    <xf numFmtId="49" fontId="5" fillId="0" borderId="5" xfId="0" applyNumberFormat="1" applyFont="1" applyFill="1" applyBorder="1" applyAlignment="1">
      <alignment horizontal="left" wrapText="1"/>
    </xf>
    <xf numFmtId="4" fontId="13" fillId="0" borderId="20" xfId="0" applyNumberFormat="1" applyFont="1" applyBorder="1" applyAlignment="1"/>
    <xf numFmtId="0" fontId="4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wrapText="1"/>
    </xf>
    <xf numFmtId="2" fontId="0" fillId="0" borderId="9" xfId="0" applyNumberFormat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11" fillId="0" borderId="22" xfId="0" applyNumberFormat="1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wrapText="1"/>
    </xf>
    <xf numFmtId="49" fontId="11" fillId="0" borderId="29" xfId="0" applyNumberFormat="1" applyFont="1" applyFill="1" applyBorder="1" applyAlignment="1">
      <alignment horizontal="center" wrapText="1"/>
    </xf>
    <xf numFmtId="49" fontId="11" fillId="0" borderId="3" xfId="0" applyNumberFormat="1" applyFont="1" applyFill="1" applyBorder="1" applyAlignment="1">
      <alignment horizontal="center" wrapText="1"/>
    </xf>
    <xf numFmtId="3" fontId="12" fillId="0" borderId="26" xfId="0" applyNumberFormat="1" applyFont="1" applyBorder="1" applyAlignment="1">
      <alignment horizontal="center"/>
    </xf>
    <xf numFmtId="3" fontId="12" fillId="0" borderId="29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8"/>
  <sheetViews>
    <sheetView tabSelected="1" topLeftCell="A40" workbookViewId="0">
      <selection activeCell="E65" sqref="E65"/>
    </sheetView>
  </sheetViews>
  <sheetFormatPr defaultRowHeight="12.75"/>
  <cols>
    <col min="1" max="1" width="39.5703125" customWidth="1"/>
    <col min="2" max="2" width="13.42578125" customWidth="1"/>
    <col min="3" max="3" width="16.7109375" style="13" customWidth="1"/>
    <col min="4" max="4" width="21.85546875" style="13" customWidth="1"/>
    <col min="6" max="6" width="13.42578125" customWidth="1"/>
    <col min="7" max="7" width="22.28515625" customWidth="1"/>
    <col min="8" max="8" width="14.42578125" customWidth="1"/>
    <col min="9" max="9" width="12.28515625" customWidth="1"/>
  </cols>
  <sheetData>
    <row r="2" spans="1:4">
      <c r="C2" s="15" t="s">
        <v>13</v>
      </c>
      <c r="D2" s="15"/>
    </row>
    <row r="3" spans="1:4">
      <c r="C3" s="15" t="s">
        <v>14</v>
      </c>
      <c r="D3" s="15"/>
    </row>
    <row r="4" spans="1:4">
      <c r="C4" s="15" t="s">
        <v>15</v>
      </c>
      <c r="D4" s="15"/>
    </row>
    <row r="5" spans="1:4" ht="12.75" customHeight="1">
      <c r="A5" s="70" t="s">
        <v>21</v>
      </c>
      <c r="B5" s="70"/>
    </row>
    <row r="6" spans="1:4" ht="12" customHeight="1">
      <c r="A6" s="70"/>
      <c r="B6" s="70"/>
      <c r="C6" s="9"/>
      <c r="D6" s="15"/>
    </row>
    <row r="7" spans="1:4" ht="12.75" hidden="1" customHeight="1">
      <c r="A7" s="9"/>
      <c r="B7" s="9"/>
      <c r="C7" s="9"/>
      <c r="D7" s="15"/>
    </row>
    <row r="8" spans="1:4" ht="12.75" hidden="1" customHeight="1">
      <c r="A8" s="9"/>
      <c r="B8" s="9"/>
      <c r="C8" s="9"/>
      <c r="D8" s="15"/>
    </row>
    <row r="9" spans="1:4" ht="12.75" hidden="1" customHeight="1">
      <c r="A9" s="9"/>
      <c r="B9" s="9"/>
      <c r="C9" s="9"/>
    </row>
    <row r="10" spans="1:4" ht="12.75" hidden="1" customHeight="1">
      <c r="A10" s="9"/>
      <c r="B10" s="9"/>
      <c r="C10" s="9"/>
    </row>
    <row r="11" spans="1:4" ht="12.75" hidden="1" customHeight="1">
      <c r="A11" s="9"/>
      <c r="B11" s="9"/>
      <c r="C11" s="9"/>
    </row>
    <row r="12" spans="1:4" ht="12.75" hidden="1" customHeight="1">
      <c r="A12" s="9"/>
      <c r="B12" s="9"/>
      <c r="C12" s="9"/>
    </row>
    <row r="13" spans="1:4" ht="18.75">
      <c r="A13" s="9" t="s">
        <v>30</v>
      </c>
      <c r="B13" s="9"/>
      <c r="C13" s="14"/>
    </row>
    <row r="14" spans="1:4" ht="16.5" thickBot="1">
      <c r="A14" s="73" t="s">
        <v>18</v>
      </c>
      <c r="B14" s="73"/>
      <c r="C14" s="73"/>
      <c r="D14" s="73"/>
    </row>
    <row r="15" spans="1:4" ht="13.5" thickBot="1">
      <c r="A15" s="23" t="s">
        <v>16</v>
      </c>
      <c r="B15" s="6">
        <v>24252</v>
      </c>
      <c r="C15" s="15"/>
    </row>
    <row r="16" spans="1:4">
      <c r="A16" s="24" t="s">
        <v>4</v>
      </c>
      <c r="B16" s="27">
        <v>212</v>
      </c>
      <c r="C16" s="15"/>
    </row>
    <row r="17" spans="1:7">
      <c r="A17" s="25" t="s">
        <v>9</v>
      </c>
      <c r="B17" s="28">
        <v>22</v>
      </c>
      <c r="C17" s="15"/>
    </row>
    <row r="18" spans="1:7" ht="13.5" thickBot="1">
      <c r="A18" s="26" t="s">
        <v>5</v>
      </c>
      <c r="B18" s="29">
        <v>80</v>
      </c>
      <c r="C18" s="15"/>
    </row>
    <row r="19" spans="1:7" ht="13.5" thickBot="1">
      <c r="B19" s="30"/>
      <c r="C19" s="15"/>
    </row>
    <row r="20" spans="1:7" ht="13.5" thickBot="1">
      <c r="B20" s="31"/>
      <c r="C20" s="34" t="s">
        <v>11</v>
      </c>
      <c r="D20" s="35" t="s">
        <v>10</v>
      </c>
    </row>
    <row r="21" spans="1:7" ht="20.25" customHeight="1" thickBot="1">
      <c r="A21" s="89" t="s">
        <v>19</v>
      </c>
      <c r="B21" s="90"/>
      <c r="C21" s="90"/>
      <c r="D21" s="91"/>
    </row>
    <row r="22" spans="1:7">
      <c r="A22" s="19" t="s">
        <v>26</v>
      </c>
      <c r="B22" s="3"/>
      <c r="C22" s="102">
        <v>3342</v>
      </c>
      <c r="D22" s="114">
        <v>278.5</v>
      </c>
      <c r="F22" s="36"/>
      <c r="G22" s="37"/>
    </row>
    <row r="23" spans="1:7" ht="15.75" customHeight="1">
      <c r="A23" s="18" t="s">
        <v>17</v>
      </c>
      <c r="B23" s="4"/>
      <c r="C23" s="103">
        <v>256</v>
      </c>
      <c r="D23" s="115">
        <v>21.36</v>
      </c>
      <c r="F23" s="36"/>
      <c r="G23" s="37"/>
    </row>
    <row r="24" spans="1:7">
      <c r="A24" s="76" t="s">
        <v>25</v>
      </c>
      <c r="B24" s="78"/>
      <c r="C24" s="104">
        <v>270</v>
      </c>
      <c r="D24" s="104">
        <f>C24/12</f>
        <v>22.5</v>
      </c>
      <c r="F24" s="74"/>
      <c r="G24" s="74"/>
    </row>
    <row r="25" spans="1:7" ht="26.25" customHeight="1">
      <c r="A25" s="77"/>
      <c r="B25" s="79"/>
      <c r="C25" s="105"/>
      <c r="D25" s="105"/>
      <c r="F25" s="75"/>
      <c r="G25" s="75"/>
    </row>
    <row r="26" spans="1:7" s="17" customFormat="1" ht="17.25" customHeight="1">
      <c r="A26" s="55" t="s">
        <v>8</v>
      </c>
      <c r="B26" s="32"/>
      <c r="C26" s="106">
        <v>234</v>
      </c>
      <c r="D26" s="116">
        <v>19.52</v>
      </c>
      <c r="F26" s="37"/>
      <c r="G26" s="38"/>
    </row>
    <row r="27" spans="1:7" s="17" customFormat="1" ht="17.25" customHeight="1">
      <c r="A27" s="22" t="s">
        <v>1</v>
      </c>
      <c r="B27" s="32"/>
      <c r="C27" s="107">
        <v>98</v>
      </c>
      <c r="D27" s="116">
        <v>8.1999999999999993</v>
      </c>
      <c r="F27" s="37"/>
      <c r="G27" s="38"/>
    </row>
    <row r="28" spans="1:7" s="17" customFormat="1" ht="17.25" customHeight="1">
      <c r="A28" s="46"/>
      <c r="B28" s="33"/>
      <c r="C28" s="108"/>
      <c r="D28" s="117"/>
      <c r="F28" s="37"/>
      <c r="G28" s="38"/>
    </row>
    <row r="29" spans="1:7" ht="19.5" customHeight="1">
      <c r="A29" s="56" t="s">
        <v>23</v>
      </c>
      <c r="B29" s="32"/>
      <c r="C29" s="106">
        <v>120</v>
      </c>
      <c r="D29" s="116">
        <v>10</v>
      </c>
      <c r="F29" s="37"/>
      <c r="G29" s="38"/>
    </row>
    <row r="30" spans="1:7" ht="28.5" customHeight="1">
      <c r="A30" s="57" t="s">
        <v>7</v>
      </c>
      <c r="B30" s="32"/>
      <c r="C30" s="109">
        <v>78</v>
      </c>
      <c r="D30" s="118">
        <v>6.5</v>
      </c>
      <c r="F30" s="39"/>
      <c r="G30" s="38"/>
    </row>
    <row r="31" spans="1:7" ht="30" customHeight="1">
      <c r="A31" s="54" t="s">
        <v>22</v>
      </c>
      <c r="B31" s="32"/>
      <c r="C31" s="110">
        <v>92</v>
      </c>
      <c r="D31" s="116">
        <v>7.63</v>
      </c>
      <c r="E31" s="20"/>
      <c r="F31" s="40"/>
      <c r="G31" s="38"/>
    </row>
    <row r="32" spans="1:7" ht="159" customHeight="1">
      <c r="A32" s="53" t="s">
        <v>27</v>
      </c>
      <c r="B32" s="21"/>
      <c r="C32" s="109">
        <v>366</v>
      </c>
      <c r="D32" s="118">
        <v>30.53</v>
      </c>
      <c r="F32" s="39"/>
      <c r="G32" s="38"/>
    </row>
    <row r="33" spans="1:7" ht="14.25" customHeight="1">
      <c r="A33" s="59" t="s">
        <v>12</v>
      </c>
      <c r="B33" s="58"/>
      <c r="C33" s="111">
        <v>90</v>
      </c>
      <c r="D33" s="119">
        <v>7.5</v>
      </c>
      <c r="F33" s="45"/>
      <c r="G33" s="38"/>
    </row>
    <row r="34" spans="1:7" ht="12" customHeight="1">
      <c r="A34" s="51" t="s">
        <v>32</v>
      </c>
      <c r="B34" s="1"/>
      <c r="C34" s="107">
        <v>792</v>
      </c>
      <c r="D34" s="106">
        <v>65.91</v>
      </c>
      <c r="F34" s="45"/>
      <c r="G34" s="38"/>
    </row>
    <row r="35" spans="1:7" ht="12" customHeight="1">
      <c r="A35" s="51" t="s">
        <v>33</v>
      </c>
      <c r="B35" s="1"/>
      <c r="C35" s="107">
        <v>104</v>
      </c>
      <c r="D35" s="106">
        <v>8.67</v>
      </c>
      <c r="F35" s="45"/>
      <c r="G35" s="38"/>
    </row>
    <row r="36" spans="1:7" ht="12" customHeight="1">
      <c r="A36" s="101" t="s">
        <v>34</v>
      </c>
      <c r="B36" s="4"/>
      <c r="C36" s="103">
        <v>170</v>
      </c>
      <c r="D36" s="120">
        <v>14.17</v>
      </c>
      <c r="F36" s="45"/>
      <c r="G36" s="69"/>
    </row>
    <row r="37" spans="1:7" ht="15" customHeight="1" thickBot="1">
      <c r="A37" s="52" t="s">
        <v>24</v>
      </c>
      <c r="B37" s="4"/>
      <c r="C37" s="112">
        <v>99</v>
      </c>
      <c r="D37" s="112">
        <v>8.33</v>
      </c>
      <c r="F37" s="45"/>
      <c r="G37" s="38"/>
    </row>
    <row r="38" spans="1:7" ht="21" customHeight="1" thickBot="1">
      <c r="A38" s="47"/>
      <c r="B38" s="48"/>
      <c r="C38" s="113">
        <f>SUM(C22:C37)</f>
        <v>6111</v>
      </c>
      <c r="D38" s="113">
        <f>SUM(D22:D37)</f>
        <v>509.32</v>
      </c>
      <c r="F38" s="41"/>
      <c r="G38" s="42"/>
    </row>
    <row r="39" spans="1:7" ht="21" customHeight="1" thickBot="1">
      <c r="A39" s="92" t="s">
        <v>35</v>
      </c>
      <c r="B39" s="93"/>
      <c r="C39" s="93"/>
      <c r="D39" s="94"/>
      <c r="F39" s="41"/>
      <c r="G39" s="42"/>
    </row>
    <row r="40" spans="1:7" ht="21" customHeight="1" thickBot="1">
      <c r="A40" s="49"/>
      <c r="B40" s="50"/>
      <c r="C40" s="37"/>
      <c r="D40" s="37"/>
      <c r="F40" s="41"/>
      <c r="G40" s="42"/>
    </row>
    <row r="41" spans="1:7" ht="13.5" customHeight="1" thickBot="1">
      <c r="A41" s="44" t="s">
        <v>20</v>
      </c>
      <c r="B41" s="43"/>
      <c r="C41" s="121">
        <v>873</v>
      </c>
      <c r="D41" s="121">
        <v>72</v>
      </c>
      <c r="F41" s="41"/>
      <c r="G41" s="42"/>
    </row>
    <row r="42" spans="1:7" ht="24" customHeight="1" thickBot="1">
      <c r="A42" s="92" t="s">
        <v>36</v>
      </c>
      <c r="B42" s="93"/>
      <c r="C42" s="93"/>
      <c r="D42" s="94"/>
      <c r="F42" s="41"/>
      <c r="G42" s="42"/>
    </row>
    <row r="43" spans="1:7" ht="19.5" thickBot="1">
      <c r="A43" s="2" t="s">
        <v>2</v>
      </c>
      <c r="B43" s="95" t="s">
        <v>37</v>
      </c>
      <c r="C43" s="96"/>
      <c r="D43" s="97"/>
    </row>
    <row r="44" spans="1:7" ht="18">
      <c r="A44" s="60"/>
      <c r="B44" s="60"/>
      <c r="C44" s="60"/>
      <c r="D44" s="60"/>
    </row>
    <row r="49" spans="1:4">
      <c r="C49" s="15" t="s">
        <v>13</v>
      </c>
      <c r="D49" s="15"/>
    </row>
    <row r="50" spans="1:4">
      <c r="C50" s="15" t="s">
        <v>14</v>
      </c>
      <c r="D50" s="15"/>
    </row>
    <row r="51" spans="1:4">
      <c r="C51" s="15" t="s">
        <v>15</v>
      </c>
      <c r="D51" s="15"/>
    </row>
    <row r="54" spans="1:4" ht="13.5" thickBot="1"/>
    <row r="55" spans="1:4">
      <c r="A55" s="80" t="s">
        <v>31</v>
      </c>
      <c r="B55" s="81"/>
      <c r="C55" s="82"/>
    </row>
    <row r="56" spans="1:4">
      <c r="A56" s="83"/>
      <c r="B56" s="84"/>
      <c r="C56" s="85"/>
    </row>
    <row r="57" spans="1:4">
      <c r="A57" s="83"/>
      <c r="B57" s="84"/>
      <c r="C57" s="85"/>
    </row>
    <row r="58" spans="1:4" ht="13.5" thickBot="1">
      <c r="A58" s="86"/>
      <c r="B58" s="87"/>
      <c r="C58" s="88"/>
    </row>
    <row r="59" spans="1:4" ht="16.5" thickBot="1">
      <c r="A59" s="64" t="s">
        <v>28</v>
      </c>
      <c r="B59" s="63">
        <v>24252</v>
      </c>
      <c r="C59" s="61"/>
    </row>
    <row r="60" spans="1:4" ht="13.5" thickBot="1">
      <c r="A60" s="62"/>
      <c r="B60" s="7" t="s">
        <v>6</v>
      </c>
      <c r="C60" s="16" t="s">
        <v>39</v>
      </c>
    </row>
    <row r="61" spans="1:4" ht="13.5" thickBot="1">
      <c r="A61" s="62"/>
      <c r="B61" s="65">
        <f>B59*6</f>
        <v>145512</v>
      </c>
      <c r="C61" s="66">
        <f t="shared" ref="C61:C64" si="0">B61*12</f>
        <v>1746144</v>
      </c>
    </row>
    <row r="62" spans="1:4">
      <c r="A62" s="8" t="s">
        <v>3</v>
      </c>
      <c r="B62" s="12">
        <v>101756</v>
      </c>
      <c r="C62" s="68">
        <f t="shared" si="0"/>
        <v>1221072</v>
      </c>
    </row>
    <row r="63" spans="1:4">
      <c r="A63" s="8" t="s">
        <v>0</v>
      </c>
      <c r="B63" s="5">
        <v>8479</v>
      </c>
      <c r="C63" s="68">
        <f t="shared" si="0"/>
        <v>101748</v>
      </c>
    </row>
    <row r="64" spans="1:4" ht="13.5" thickBot="1">
      <c r="A64" s="11" t="s">
        <v>38</v>
      </c>
      <c r="B64" s="12">
        <v>35275</v>
      </c>
      <c r="C64" s="68">
        <f t="shared" si="0"/>
        <v>423300</v>
      </c>
    </row>
    <row r="65" spans="1:3" ht="18.75" thickBot="1">
      <c r="A65" s="98" t="s">
        <v>40</v>
      </c>
      <c r="B65" s="99"/>
      <c r="C65" s="100"/>
    </row>
    <row r="66" spans="1:3" ht="30.75" customHeight="1" thickBot="1">
      <c r="A66" s="67" t="s">
        <v>2</v>
      </c>
      <c r="B66" s="71" t="s">
        <v>29</v>
      </c>
      <c r="C66" s="72"/>
    </row>
    <row r="68" spans="1:3">
      <c r="A68" s="10"/>
    </row>
  </sheetData>
  <mergeCells count="15">
    <mergeCell ref="A5:B6"/>
    <mergeCell ref="B66:C66"/>
    <mergeCell ref="A14:D14"/>
    <mergeCell ref="G24:G25"/>
    <mergeCell ref="A24:A25"/>
    <mergeCell ref="B24:B25"/>
    <mergeCell ref="C24:C25"/>
    <mergeCell ref="D24:D25"/>
    <mergeCell ref="F24:F25"/>
    <mergeCell ref="A55:C58"/>
    <mergeCell ref="A21:D21"/>
    <mergeCell ref="A39:D39"/>
    <mergeCell ref="A42:D42"/>
    <mergeCell ref="B43:D43"/>
    <mergeCell ref="A65:C6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2018-08-21T06:23:50Z</cp:lastPrinted>
  <dcterms:created xsi:type="dcterms:W3CDTF">1996-10-08T23:32:33Z</dcterms:created>
  <dcterms:modified xsi:type="dcterms:W3CDTF">2020-12-31T06:41:50Z</dcterms:modified>
</cp:coreProperties>
</file>